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0650" windowHeight="9750" activeTab="0"/>
  </bookViews>
  <sheets>
    <sheet name="MARTIE 2017" sheetId="3" r:id="rId1"/>
  </sheets>
  <definedNames>
    <definedName name="_xlnm.Print_Area" localSheetId="0">'MARTIE 2017'!$A$1:$K$104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<sst xmlns="http://schemas.openxmlformats.org/spreadsheetml/2006/main" count="83" uniqueCount="74">
  <si>
    <t>Afecțiuni digestive</t>
  </si>
  <si>
    <t>Afecțiuni neurologice</t>
  </si>
  <si>
    <t>Afecțiuni psihiatrice</t>
  </si>
  <si>
    <t>Afecțiuni respiratorii</t>
  </si>
  <si>
    <t>Arsuri</t>
  </si>
  <si>
    <t>Come</t>
  </si>
  <si>
    <t>Febră</t>
  </si>
  <si>
    <t>Hemoragii - șoc</t>
  </si>
  <si>
    <t>Intoxicații</t>
  </si>
  <si>
    <t>Lipotimii</t>
  </si>
  <si>
    <t>Obst-ginecologie</t>
  </si>
  <si>
    <t>SCR</t>
  </si>
  <si>
    <t>Solicitări din locuri publice</t>
  </si>
  <si>
    <t>Stare febrilă copil mic</t>
  </si>
  <si>
    <t>Tentative de suicid</t>
  </si>
  <si>
    <t>Traume</t>
  </si>
  <si>
    <t>AC Urgențe majore</t>
  </si>
  <si>
    <t>BC Urgențe cod galben</t>
  </si>
  <si>
    <t>DC Consultații cod verde</t>
  </si>
  <si>
    <t>Tip fișa</t>
  </si>
  <si>
    <t>Nr fișe</t>
  </si>
  <si>
    <t>Numărul solicitărilor în luna curentă comparativ cu luna precedentă</t>
  </si>
  <si>
    <t>Luna</t>
  </si>
  <si>
    <t>Nr solicitări</t>
  </si>
  <si>
    <t>PITESTI</t>
  </si>
  <si>
    <t>CAMPULUNG</t>
  </si>
  <si>
    <t>TOPOLOVENI</t>
  </si>
  <si>
    <t>CURTEA DE ARGES</t>
  </si>
  <si>
    <t>MIOVENI</t>
  </si>
  <si>
    <t>COSTESTI</t>
  </si>
  <si>
    <t>DOMNESTI</t>
  </si>
  <si>
    <t>RUCAR</t>
  </si>
  <si>
    <t>MOZACENI</t>
  </si>
  <si>
    <t>Stația</t>
  </si>
  <si>
    <t>Km</t>
  </si>
  <si>
    <t>Afecțiune</t>
  </si>
  <si>
    <t>Urban</t>
  </si>
  <si>
    <t>Rural</t>
  </si>
  <si>
    <t>Zona</t>
  </si>
  <si>
    <t>Secunde</t>
  </si>
  <si>
    <t>Total pacienți asistați</t>
  </si>
  <si>
    <t xml:space="preserve"> din care copii</t>
  </si>
  <si>
    <t>Accidente rutiere</t>
  </si>
  <si>
    <t>Stopuri cardio-respiratorii</t>
  </si>
  <si>
    <t xml:space="preserve"> din care SCR resuscitat</t>
  </si>
  <si>
    <t>Afecțiuni cardio-vasculare</t>
  </si>
  <si>
    <t>STOP CARDIO-RESPIRATOR</t>
  </si>
  <si>
    <t>Minute</t>
  </si>
  <si>
    <t>Ore</t>
  </si>
  <si>
    <t>Afectiuni renale</t>
  </si>
  <si>
    <t>Politraume</t>
  </si>
  <si>
    <t>Afectiuni oculare</t>
  </si>
  <si>
    <t>Asistenta medicala colectiva</t>
  </si>
  <si>
    <t>Luna Februarie 2017</t>
  </si>
  <si>
    <t>TC Transport urg.med chirurgicale asistate</t>
  </si>
  <si>
    <t>CS Competitii sportive</t>
  </si>
  <si>
    <t>Dialize si transporturi neasistate</t>
  </si>
  <si>
    <t xml:space="preserve">Dializa </t>
  </si>
  <si>
    <t>Transport neasistat</t>
  </si>
  <si>
    <t>Luna Martie 2017</t>
  </si>
  <si>
    <t>TS Transporturi decontate de spitale  asistate</t>
  </si>
  <si>
    <t>Muscaturi de animale/intepaturi de insecte</t>
  </si>
  <si>
    <t>9'09''</t>
  </si>
  <si>
    <t>23'75''</t>
  </si>
  <si>
    <t>45' 38"</t>
  </si>
  <si>
    <t>72'02''</t>
  </si>
  <si>
    <t>Numărul solicitărilor in luna martie 2017</t>
  </si>
  <si>
    <t>Numărul solicitărilor pe substații martie 2017</t>
  </si>
  <si>
    <t>Numărul de persoane asistate, din care numărul de copii asistați in luna martie 2017</t>
  </si>
  <si>
    <t>Timpul mediu de intervenție (plecare stație -&gt; finalizare caz)  in luna martie 2017</t>
  </si>
  <si>
    <t>Timpul mediu de răspuns (plecare stație -&gt; sosire la locul solicitării)in luna martie 2017</t>
  </si>
  <si>
    <t>Numărul solicitărilor pe tipuri de afecțiuni in luna martie 2017</t>
  </si>
  <si>
    <t>Numărul de km parcurșiin luna martie 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</si>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</sst>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65" fontId="0" fillId="0" borderId="0" xfId="0" applyNumberFormat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0" fontId="0" fillId="0" borderId="1" xfId="0" applyBorder="1" applyAlignment="1">
      <alignment horizontal="right" indent="1"/>
    </xf>
    <xf numFmtId="165" fontId="0" fillId="0" borderId="2" xfId="0" applyNumberFormat="1" applyBorder="1" applyAlignment="1">
      <alignment horizontal="right" indent="1"/>
    </xf>
    <xf numFmtId="17" fontId="0" fillId="0" borderId="1" xfId="0" applyNumberFormat="1" applyBorder="1"/>
    <xf numFmtId="165" fontId="0" fillId="2" borderId="1" xfId="0" applyNumberFormat="1" applyFill="1" applyBorder="1" applyAlignment="1">
      <alignment horizontal="right" indent="1"/>
    </xf>
    <xf numFmtId="165" fontId="0" fillId="2" borderId="0" xfId="0" applyNumberFormat="1" applyFill="1" applyAlignment="1">
      <alignment horizontal="right" indent="1"/>
    </xf>
    <xf numFmtId="0" fontId="2" fillId="0" borderId="0" xfId="0" applyFont="1"/>
    <xf numFmtId="165" fontId="0" fillId="0" borderId="0" xfId="0" applyNumberFormat="1" applyBorder="1"/>
    <xf numFmtId="0" fontId="0" fillId="0" borderId="3" xfId="0" applyBorder="1" applyAlignment="1">
      <alignment horizontal="right" indent="1"/>
    </xf>
    <xf numFmtId="0" fontId="0" fillId="0" borderId="4" xfId="0" applyBorder="1"/>
    <xf numFmtId="0" fontId="0" fillId="0" borderId="5" xfId="0" applyBorder="1"/>
    <xf numFmtId="165" fontId="0" fillId="0" borderId="6" xfId="0" applyNumberFormat="1" applyBorder="1"/>
    <xf numFmtId="0" fontId="0" fillId="0" borderId="7" xfId="0" applyBorder="1"/>
    <xf numFmtId="165" fontId="0" fillId="0" borderId="3" xfId="0" applyNumberFormat="1" applyBorder="1"/>
    <xf numFmtId="0" fontId="0" fillId="0" borderId="8" xfId="0" applyBorder="1"/>
    <xf numFmtId="0" fontId="0" fillId="0" borderId="1" xfId="0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righ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Numărul solicitărilor în luna curentă comparativ cu luna precedentă</a:t>
            </a:r>
          </a:p>
        </c:rich>
      </c:tx>
      <c:layout>
        <c:manualLayout>
          <c:xMode val="edge"/>
          <c:yMode val="edge"/>
          <c:x val="0.133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57"/>
          <c:w val="0.89875"/>
          <c:h val="0.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'MARTIE 2017'!$B$23</c:f>
              <c:strCache>
                <c:ptCount val="1"/>
                <c:pt idx="0">
                  <c:v>Nr solicitări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6072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"/>
                  <c:y val="0.15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6468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'MARTIE 2017'!$A$24:$A$25</c:f>
              <c:strCache/>
            </c:strRef>
          </c:cat>
          <c:val>
            <c:numRef>
              <c:f>'MARTIE 2017'!$B$24:$B$25</c:f>
              <c:numCache/>
            </c:numRef>
          </c:val>
        </c:ser>
        <c:overlap val="-26"/>
        <c:gapWidth val="20"/>
        <c:axId val="8686220"/>
        <c:axId val="11067117"/>
      </c:bar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868622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Numărul solicitărilor pe substații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35"/>
          <c:y val="0.183"/>
          <c:w val="0.7645"/>
          <c:h val="0.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'MARTIE 2017'!$B$30</c:f>
              <c:strCache>
                <c:ptCount val="1"/>
                <c:pt idx="0">
                  <c:v>Nr solicitări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5"/>
                  <c:y val="-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2841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(45,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4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753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(11%)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683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(10,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630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10,2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611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(9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,4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608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(9%)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186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101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55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'MARTIE 2017'!$A$31:$A$39</c:f>
              <c:strCache/>
            </c:strRef>
          </c:cat>
          <c:val>
            <c:numRef>
              <c:f>'MARTIE 2017'!$B$31:$B$39</c:f>
              <c:numCache/>
            </c:numRef>
          </c:val>
        </c:ser>
        <c:gapWidth val="10"/>
        <c:axId val="32495190"/>
        <c:axId val="24021255"/>
      </c:barChart>
      <c:catAx>
        <c:axId val="32495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</c:scaling>
        <c:axPos val="t"/>
        <c:delete val="1"/>
        <c:majorTickMark val="none"/>
        <c:minorTickMark val="none"/>
        <c:tickLblPos val="nextTo"/>
        <c:crossAx val="324951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Numărul solicitărilor pe tipuri de afecțiuni</a:t>
            </a:r>
          </a:p>
        </c:rich>
      </c:tx>
      <c:layout>
        <c:manualLayout>
          <c:xMode val="edge"/>
          <c:yMode val="edge"/>
          <c:x val="0.163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8525"/>
          <c:w val="0.915"/>
          <c:h val="0.8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'MARTIE 2017'!$B$50</c:f>
              <c:strCache>
                <c:ptCount val="1"/>
                <c:pt idx="0">
                  <c:v>Nr solicitări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853(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845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3,1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823(12,7%)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5"/>
                  <c:y val="-0.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815(12,6%)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591(9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,1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558(8,6%)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539(8,3%)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278(4,3%)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235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(3,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215(3,3%)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141 (2,2%)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138 (1,3%)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128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(1,1%)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1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68(1,1%)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54 (08%)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25 (0,4%)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 (0,3%)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16 (0,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 (01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5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(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0,1%)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(0%)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'MARTIE 2017'!$A$51:$A$72</c:f>
              <c:strCache/>
            </c:strRef>
          </c:cat>
          <c:val>
            <c:numRef>
              <c:f>'MARTIE 2017'!$B$51:$B$72</c:f>
              <c:numCache/>
            </c:numRef>
          </c:val>
        </c:ser>
        <c:overlap val="10"/>
        <c:gapWidth val="40"/>
        <c:axId val="14864704"/>
        <c:axId val="66673473"/>
      </c:barChart>
      <c:catAx>
        <c:axId val="148647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6673473"/>
        <c:crosses val="autoZero"/>
        <c:auto val="1"/>
        <c:lblOffset val="100"/>
        <c:noMultiLvlLbl val="0"/>
      </c:catAx>
      <c:valAx>
        <c:axId val="66673473"/>
        <c:scaling>
          <c:orientation val="minMax"/>
        </c:scaling>
        <c:axPos val="t"/>
        <c:delete val="1"/>
        <c:majorTickMark val="none"/>
        <c:minorTickMark val="none"/>
        <c:tickLblPos val="nextTo"/>
        <c:crossAx val="1486470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11</xdr:row>
      <xdr:rowOff>19050</xdr:rowOff>
    </xdr:from>
    <xdr:to>
      <xdr:col>9</xdr:col>
      <xdr:colOff>390525</xdr:colOff>
      <xdr:row>23</xdr:row>
      <xdr:rowOff>123825</xdr:rowOff>
    </xdr:to>
    <xdr:graphicFrame macro="">
      <xdr:nvGraphicFramePr>
        <xdr:cNvPr id="2" name="Diagramă 1"/>
        <xdr:cNvGraphicFramePr/>
      </xdr:nvGraphicFramePr>
      <xdr:xfrm>
        <a:off x="5695950" y="2114550"/>
        <a:ext cx="2486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28</xdr:row>
      <xdr:rowOff>104775</xdr:rowOff>
    </xdr:from>
    <xdr:to>
      <xdr:col>10</xdr:col>
      <xdr:colOff>514350</xdr:colOff>
      <xdr:row>39</xdr:row>
      <xdr:rowOff>123825</xdr:rowOff>
    </xdr:to>
    <xdr:graphicFrame macro="">
      <xdr:nvGraphicFramePr>
        <xdr:cNvPr id="3" name="Diagramă 2"/>
        <xdr:cNvGraphicFramePr/>
      </xdr:nvGraphicFramePr>
      <xdr:xfrm>
        <a:off x="4210050" y="5438775"/>
        <a:ext cx="47053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48</xdr:row>
      <xdr:rowOff>66675</xdr:rowOff>
    </xdr:from>
    <xdr:to>
      <xdr:col>10</xdr:col>
      <xdr:colOff>447675</xdr:colOff>
      <xdr:row>73</xdr:row>
      <xdr:rowOff>66675</xdr:rowOff>
    </xdr:to>
    <xdr:graphicFrame macro="">
      <xdr:nvGraphicFramePr>
        <xdr:cNvPr id="4" name="Diagramă 3"/>
        <xdr:cNvGraphicFramePr/>
      </xdr:nvGraphicFramePr>
      <xdr:xfrm>
        <a:off x="4171950" y="9305925"/>
        <a:ext cx="4676775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04"/>
  <sheetViews>
    <sheetView showGridLines="0" tabSelected="1" workbookViewId="0" topLeftCell="A35">
      <selection activeCell="D43" sqref="D43"/>
    </sheetView>
  </sheetViews>
  <sheetFormatPr defaultColWidth="9.140625" defaultRowHeight="15"/>
  <cols>
    <col min="1" max="1" width="40.140625" style="0" customWidth="1"/>
    <col min="2" max="2" width="12.7109375" style="2" customWidth="1"/>
    <col min="3" max="3" width="9.140625" style="4" customWidth="1"/>
  </cols>
  <sheetData>
    <row r="10" ht="15">
      <c r="A10" t="s">
        <v>66</v>
      </c>
    </row>
    <row r="12" spans="1:2" ht="15">
      <c r="A12" s="1" t="s">
        <v>19</v>
      </c>
      <c r="B12" s="3" t="s">
        <v>20</v>
      </c>
    </row>
    <row r="13" spans="1:2" ht="15">
      <c r="A13" s="1" t="s">
        <v>16</v>
      </c>
      <c r="B13" s="3">
        <v>914</v>
      </c>
    </row>
    <row r="14" spans="1:2" ht="15">
      <c r="A14" s="1" t="s">
        <v>17</v>
      </c>
      <c r="B14" s="3">
        <v>4352</v>
      </c>
    </row>
    <row r="15" spans="1:2" ht="15">
      <c r="A15" s="1" t="s">
        <v>18</v>
      </c>
      <c r="B15" s="3">
        <v>306</v>
      </c>
    </row>
    <row r="16" spans="1:2" ht="15">
      <c r="A16" s="1" t="s">
        <v>54</v>
      </c>
      <c r="B16" s="3">
        <v>861</v>
      </c>
    </row>
    <row r="17" spans="1:2" ht="15">
      <c r="A17" s="1" t="s">
        <v>60</v>
      </c>
      <c r="B17" s="3">
        <v>14</v>
      </c>
    </row>
    <row r="18" spans="1:2" ht="15">
      <c r="A18" s="1" t="s">
        <v>55</v>
      </c>
      <c r="B18" s="3">
        <v>21</v>
      </c>
    </row>
    <row r="19" spans="2:3" ht="15">
      <c r="B19" s="7">
        <f>SUM(B13:B18)</f>
        <v>6468</v>
      </c>
      <c r="C19" s="2"/>
    </row>
    <row r="20" spans="1:2" ht="15">
      <c r="A20" s="1" t="s">
        <v>56</v>
      </c>
      <c r="B20" s="3">
        <v>2126</v>
      </c>
    </row>
    <row r="21" ht="15">
      <c r="A21" t="s">
        <v>21</v>
      </c>
    </row>
    <row r="22" ht="15"/>
    <row r="23" spans="1:5" ht="15">
      <c r="A23" s="1" t="s">
        <v>22</v>
      </c>
      <c r="B23" s="7" t="s">
        <v>23</v>
      </c>
      <c r="C23" s="13" t="s">
        <v>57</v>
      </c>
      <c r="D23" s="14" t="s">
        <v>58</v>
      </c>
      <c r="E23" s="15"/>
    </row>
    <row r="24" spans="1:5" ht="15">
      <c r="A24" s="8" t="s">
        <v>53</v>
      </c>
      <c r="B24" s="3">
        <v>6072</v>
      </c>
      <c r="C24" s="13">
        <v>1588</v>
      </c>
      <c r="D24" s="18">
        <v>87</v>
      </c>
      <c r="E24" s="19"/>
    </row>
    <row r="25" spans="1:5" ht="15">
      <c r="A25" s="8" t="s">
        <v>59</v>
      </c>
      <c r="B25" s="3">
        <v>6468</v>
      </c>
      <c r="C25" s="13">
        <v>1748</v>
      </c>
      <c r="D25" s="16">
        <v>378</v>
      </c>
      <c r="E25" s="17"/>
    </row>
    <row r="26" ht="15">
      <c r="D26" s="12"/>
    </row>
    <row r="28" ht="15">
      <c r="A28" t="s">
        <v>67</v>
      </c>
    </row>
    <row r="29" ht="15"/>
    <row r="30" spans="1:2" ht="15">
      <c r="A30" s="1" t="s">
        <v>33</v>
      </c>
      <c r="B30" s="3" t="s">
        <v>23</v>
      </c>
    </row>
    <row r="31" spans="1:3" ht="15">
      <c r="A31" s="1" t="s">
        <v>24</v>
      </c>
      <c r="B31" s="3">
        <v>2841</v>
      </c>
      <c r="C31" s="5">
        <v>0.458</v>
      </c>
    </row>
    <row r="32" spans="1:3" ht="16.5" customHeight="1">
      <c r="A32" s="1" t="s">
        <v>25</v>
      </c>
      <c r="B32" s="3">
        <v>753</v>
      </c>
      <c r="C32" s="5">
        <v>0.11</v>
      </c>
    </row>
    <row r="33" spans="1:3" ht="16.5" customHeight="1">
      <c r="A33" s="1" t="s">
        <v>26</v>
      </c>
      <c r="B33" s="3">
        <v>683</v>
      </c>
      <c r="C33" s="5">
        <v>0.105</v>
      </c>
    </row>
    <row r="34" spans="1:3" ht="16.5" customHeight="1">
      <c r="A34" s="1" t="s">
        <v>27</v>
      </c>
      <c r="B34" s="3">
        <v>630</v>
      </c>
      <c r="C34" s="5">
        <v>0.102</v>
      </c>
    </row>
    <row r="35" spans="1:3" ht="16.5" customHeight="1">
      <c r="A35" s="1" t="s">
        <v>29</v>
      </c>
      <c r="B35" s="3">
        <v>611</v>
      </c>
      <c r="C35" s="5">
        <v>0.094</v>
      </c>
    </row>
    <row r="36" spans="1:3" ht="16.5" customHeight="1">
      <c r="A36" s="1" t="s">
        <v>28</v>
      </c>
      <c r="B36" s="3">
        <v>608</v>
      </c>
      <c r="C36" s="5">
        <v>0.09</v>
      </c>
    </row>
    <row r="37" spans="1:3" ht="15">
      <c r="A37" s="1" t="s">
        <v>30</v>
      </c>
      <c r="B37" s="3">
        <v>186</v>
      </c>
      <c r="C37" s="5">
        <v>0.03</v>
      </c>
    </row>
    <row r="38" spans="1:3" ht="15">
      <c r="A38" s="1" t="s">
        <v>31</v>
      </c>
      <c r="B38" s="3">
        <v>101</v>
      </c>
      <c r="C38" s="5">
        <v>0.02</v>
      </c>
    </row>
    <row r="39" spans="1:3" ht="15">
      <c r="A39" s="1" t="s">
        <v>32</v>
      </c>
      <c r="B39" s="3">
        <v>55</v>
      </c>
      <c r="C39" s="5">
        <v>0.01</v>
      </c>
    </row>
    <row r="40" spans="1:2" ht="15">
      <c r="A40" s="20" t="s">
        <v>73</v>
      </c>
      <c r="B40" s="3">
        <f>SUM(B30:B39)</f>
        <v>6468</v>
      </c>
    </row>
    <row r="41" spans="1:2" ht="15">
      <c r="A41" s="21"/>
      <c r="B41" s="22"/>
    </row>
    <row r="42" ht="15">
      <c r="A42" t="s">
        <v>72</v>
      </c>
    </row>
    <row r="44" spans="1:2" ht="15">
      <c r="A44" s="1" t="s">
        <v>22</v>
      </c>
      <c r="B44" s="3" t="s">
        <v>34</v>
      </c>
    </row>
    <row r="45" spans="1:2" ht="15">
      <c r="A45" s="8" t="s">
        <v>59</v>
      </c>
      <c r="B45" s="3">
        <v>301169</v>
      </c>
    </row>
    <row r="48" spans="1:12" ht="15">
      <c r="A48" t="s">
        <v>71</v>
      </c>
      <c r="D48" s="11"/>
      <c r="E48" s="11"/>
      <c r="F48" s="11"/>
      <c r="G48" s="11"/>
      <c r="H48" s="11"/>
      <c r="I48" s="11"/>
      <c r="J48" s="11"/>
      <c r="K48" s="11"/>
      <c r="L48" s="11"/>
    </row>
    <row r="49" spans="4:12" ht="15"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5">
      <c r="A50" s="1" t="s">
        <v>35</v>
      </c>
      <c r="B50" s="3" t="s">
        <v>23</v>
      </c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5">
      <c r="A51" s="1" t="s">
        <v>2</v>
      </c>
      <c r="B51" s="3">
        <v>853</v>
      </c>
      <c r="C51" s="5">
        <f aca="true" t="shared" si="0" ref="C51:C58">B51/B$73</f>
        <v>0.1318800247371676</v>
      </c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5">
      <c r="A52" s="1" t="s">
        <v>0</v>
      </c>
      <c r="B52" s="3">
        <v>845</v>
      </c>
      <c r="C52" s="5">
        <f t="shared" si="0"/>
        <v>0.13064316635745207</v>
      </c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5">
      <c r="A53" s="1" t="s">
        <v>1</v>
      </c>
      <c r="B53" s="3">
        <v>823</v>
      </c>
      <c r="C53" s="5">
        <f t="shared" si="0"/>
        <v>0.12724180581323438</v>
      </c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5">
      <c r="A54" s="1" t="s">
        <v>45</v>
      </c>
      <c r="B54" s="3">
        <v>815</v>
      </c>
      <c r="C54" s="5">
        <f t="shared" si="0"/>
        <v>0.12600494743351887</v>
      </c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" t="s">
        <v>15</v>
      </c>
      <c r="B55" s="3">
        <v>591</v>
      </c>
      <c r="C55" s="5">
        <f t="shared" si="0"/>
        <v>0.09137291280148423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" t="s">
        <v>6</v>
      </c>
      <c r="B56" s="3">
        <v>558</v>
      </c>
      <c r="C56" s="5">
        <f t="shared" si="0"/>
        <v>0.0862708719851577</v>
      </c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" t="s">
        <v>3</v>
      </c>
      <c r="B57" s="3">
        <v>539</v>
      </c>
      <c r="C57" s="5">
        <f t="shared" si="0"/>
        <v>0.08333333333333333</v>
      </c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" t="s">
        <v>10</v>
      </c>
      <c r="B58" s="3">
        <v>278</v>
      </c>
      <c r="C58" s="5">
        <f t="shared" si="0"/>
        <v>0.04298082869511441</v>
      </c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5">
      <c r="A59" s="1" t="s">
        <v>13</v>
      </c>
      <c r="B59" s="3">
        <v>235</v>
      </c>
      <c r="C59" s="5">
        <v>0.0349</v>
      </c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5">
      <c r="A60" s="1" t="s">
        <v>12</v>
      </c>
      <c r="B60" s="3">
        <v>215</v>
      </c>
      <c r="C60" s="5">
        <f>B60/B$73</f>
        <v>0.033240568954854666</v>
      </c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5">
      <c r="A61" s="1" t="s">
        <v>9</v>
      </c>
      <c r="B61" s="3">
        <v>141</v>
      </c>
      <c r="C61" s="5">
        <f>B61/B$73</f>
        <v>0.021799628942486084</v>
      </c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">
      <c r="A62" s="1" t="s">
        <v>49</v>
      </c>
      <c r="B62" s="3">
        <v>138</v>
      </c>
      <c r="C62" s="5">
        <v>0.0132</v>
      </c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>
      <c r="A63" s="1" t="s">
        <v>7</v>
      </c>
      <c r="B63" s="3">
        <v>128</v>
      </c>
      <c r="C63" s="5">
        <f>B63/B$73</f>
        <v>0.019789734075448363</v>
      </c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">
      <c r="A64" s="1" t="s">
        <v>50</v>
      </c>
      <c r="B64" s="9">
        <v>113</v>
      </c>
      <c r="C64" s="5">
        <v>0.0114</v>
      </c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5">
      <c r="A65" s="1" t="s">
        <v>11</v>
      </c>
      <c r="B65" s="9">
        <v>68</v>
      </c>
      <c r="C65" s="5">
        <f>B65/B$73</f>
        <v>0.010513296227581941</v>
      </c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">
      <c r="A66" s="1" t="s">
        <v>8</v>
      </c>
      <c r="B66" s="3">
        <v>54</v>
      </c>
      <c r="C66" s="5">
        <f>B66/B$73</f>
        <v>0.008348794063079777</v>
      </c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" t="s">
        <v>5</v>
      </c>
      <c r="B67" s="9">
        <v>25</v>
      </c>
      <c r="C67" s="5">
        <f>B67/B$73</f>
        <v>0.003865182436611008</v>
      </c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" t="s">
        <v>52</v>
      </c>
      <c r="B68" s="3">
        <v>21</v>
      </c>
      <c r="C68" s="5">
        <f>B68/B$73</f>
        <v>0.003246753246753247</v>
      </c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">
      <c r="A69" s="1" t="s">
        <v>61</v>
      </c>
      <c r="B69" s="3">
        <v>16</v>
      </c>
      <c r="C69" s="5">
        <v>0.001</v>
      </c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">
      <c r="A70" s="1" t="s">
        <v>4</v>
      </c>
      <c r="B70" s="3">
        <v>5</v>
      </c>
      <c r="C70" s="5">
        <f>B70/B$73</f>
        <v>0.0007730364873222016</v>
      </c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">
      <c r="A71" s="1" t="s">
        <v>14</v>
      </c>
      <c r="B71" s="3">
        <v>5</v>
      </c>
      <c r="C71" s="5">
        <f>B71/B$73</f>
        <v>0.0007730364873222016</v>
      </c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">
      <c r="A72" s="1" t="s">
        <v>51</v>
      </c>
      <c r="B72" s="3">
        <v>2</v>
      </c>
      <c r="C72" s="5">
        <v>0</v>
      </c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15">
      <c r="B73" s="2">
        <f>SUM(B50:B72)</f>
        <v>6468</v>
      </c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5">
      <c r="B74" s="10"/>
      <c r="D74" s="11"/>
      <c r="E74" s="11"/>
      <c r="F74" s="11"/>
      <c r="G74" s="11"/>
      <c r="H74" s="11"/>
      <c r="I74" s="11"/>
      <c r="J74" s="11"/>
      <c r="K74" s="11"/>
      <c r="L74" s="11"/>
    </row>
    <row r="75" ht="15">
      <c r="A75" t="s">
        <v>70</v>
      </c>
    </row>
    <row r="77" spans="1:3" ht="15">
      <c r="A77" s="1" t="s">
        <v>38</v>
      </c>
      <c r="B77" s="3" t="s">
        <v>39</v>
      </c>
      <c r="C77" s="6" t="s">
        <v>47</v>
      </c>
    </row>
    <row r="78" spans="1:3" ht="15">
      <c r="A78" s="1" t="s">
        <v>36</v>
      </c>
      <c r="B78" s="3">
        <v>474</v>
      </c>
      <c r="C78" s="6" t="s">
        <v>62</v>
      </c>
    </row>
    <row r="79" spans="1:3" ht="15">
      <c r="A79" s="1" t="s">
        <v>37</v>
      </c>
      <c r="B79" s="3">
        <v>1425</v>
      </c>
      <c r="C79" s="6" t="s">
        <v>63</v>
      </c>
    </row>
    <row r="82" ht="15">
      <c r="A82" t="s">
        <v>69</v>
      </c>
    </row>
    <row r="84" spans="1:3" ht="15">
      <c r="A84" s="1" t="s">
        <v>38</v>
      </c>
      <c r="B84" s="3" t="s">
        <v>39</v>
      </c>
      <c r="C84" s="6" t="s">
        <v>48</v>
      </c>
    </row>
    <row r="85" spans="1:3" ht="15">
      <c r="A85" s="1" t="s">
        <v>36</v>
      </c>
      <c r="B85" s="3">
        <v>2723</v>
      </c>
      <c r="C85" s="6" t="s">
        <v>64</v>
      </c>
    </row>
    <row r="86" spans="1:3" ht="15">
      <c r="A86" s="1" t="s">
        <v>37</v>
      </c>
      <c r="B86" s="3">
        <v>4321</v>
      </c>
      <c r="C86" s="6" t="s">
        <v>65</v>
      </c>
    </row>
    <row r="89" ht="15">
      <c r="A89" t="s">
        <v>68</v>
      </c>
    </row>
    <row r="91" spans="1:2" ht="15">
      <c r="A91" s="1" t="s">
        <v>40</v>
      </c>
      <c r="B91" s="3">
        <v>6468</v>
      </c>
    </row>
    <row r="92" spans="1:2" ht="15">
      <c r="A92" s="1" t="s">
        <v>41</v>
      </c>
      <c r="B92" s="3">
        <v>323</v>
      </c>
    </row>
    <row r="95" ht="15">
      <c r="A95" t="s">
        <v>42</v>
      </c>
    </row>
    <row r="97" spans="1:2" ht="15">
      <c r="A97" s="1" t="s">
        <v>42</v>
      </c>
      <c r="B97" s="9">
        <v>30</v>
      </c>
    </row>
    <row r="98" ht="15">
      <c r="B98" s="10"/>
    </row>
    <row r="99" ht="15">
      <c r="B99" s="10"/>
    </row>
    <row r="100" spans="1:2" ht="15">
      <c r="A100" t="s">
        <v>43</v>
      </c>
      <c r="B100" s="10"/>
    </row>
    <row r="101" ht="15">
      <c r="B101" s="10"/>
    </row>
    <row r="102" spans="1:2" ht="15">
      <c r="A102" s="1" t="s">
        <v>46</v>
      </c>
      <c r="B102" s="9">
        <v>68</v>
      </c>
    </row>
    <row r="103" spans="1:2" ht="15">
      <c r="A103" s="1" t="s">
        <v>44</v>
      </c>
      <c r="B103" s="9">
        <v>16</v>
      </c>
    </row>
    <row r="104" ht="15">
      <c r="B104" s="10"/>
    </row>
  </sheetData>
  <printOptions horizontalCentered="1"/>
  <pageMargins left="0.196850393700787" right="0.196850393700787" top="0.393700787401575" bottom="0.393700787401575" header="0.196850393700787" footer="0.196850393700787"/>
  <pageSetup horizontalDpi="600" verticalDpi="600" orientation="landscape" paperSize="9" r:id="rId2"/>
  <rowBreaks count="3" manualBreakCount="3">
    <brk id="26" max="16383" man="1"/>
    <brk id="46" max="16383" man="1"/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Stoica</dc:creator>
  <cp:keywords/>
  <dc:description/>
  <cp:lastModifiedBy>monica</cp:lastModifiedBy>
  <cp:lastPrinted>2017-04-07T04:31:50Z</cp:lastPrinted>
  <dcterms:created xsi:type="dcterms:W3CDTF">2016-09-05T13:03:36Z</dcterms:created>
  <dcterms:modified xsi:type="dcterms:W3CDTF">2017-04-07T05:13:52Z</dcterms:modified>
  <cp:category/>
  <cp:version/>
  <cp:contentType/>
  <cp:contentStatus/>
</cp:coreProperties>
</file>